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/>
  </bookViews>
  <sheets>
    <sheet name="第一号第二様式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J57" i="1" s="1"/>
  <c r="I54" i="1"/>
  <c r="G54" i="1"/>
  <c r="F54" i="1"/>
  <c r="E54" i="1"/>
  <c r="H54" i="1" s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I45" i="1"/>
  <c r="I55" i="1" s="1"/>
  <c r="G45" i="1"/>
  <c r="G55" i="1" s="1"/>
  <c r="F45" i="1"/>
  <c r="F55" i="1" s="1"/>
  <c r="E45" i="1"/>
  <c r="H45" i="1" s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I34" i="1"/>
  <c r="G34" i="1"/>
  <c r="F34" i="1"/>
  <c r="E34" i="1"/>
  <c r="H34" i="1" s="1"/>
  <c r="J34" i="1" s="1"/>
  <c r="H33" i="1"/>
  <c r="J33" i="1" s="1"/>
  <c r="H32" i="1"/>
  <c r="J32" i="1" s="1"/>
  <c r="H31" i="1"/>
  <c r="J31" i="1" s="1"/>
  <c r="H30" i="1"/>
  <c r="J30" i="1" s="1"/>
  <c r="I29" i="1"/>
  <c r="I35" i="1" s="1"/>
  <c r="G29" i="1"/>
  <c r="G35" i="1" s="1"/>
  <c r="F29" i="1"/>
  <c r="F35" i="1" s="1"/>
  <c r="E29" i="1"/>
  <c r="H29" i="1" s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I22" i="1"/>
  <c r="G22" i="1"/>
  <c r="F22" i="1"/>
  <c r="E22" i="1"/>
  <c r="H22" i="1" s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I15" i="1"/>
  <c r="I23" i="1" s="1"/>
  <c r="I56" i="1" s="1"/>
  <c r="I58" i="1" s="1"/>
  <c r="G15" i="1"/>
  <c r="G23" i="1" s="1"/>
  <c r="G56" i="1" s="1"/>
  <c r="G58" i="1" s="1"/>
  <c r="F15" i="1"/>
  <c r="F23" i="1" s="1"/>
  <c r="E15" i="1"/>
  <c r="H15" i="1" s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F56" i="1" l="1"/>
  <c r="F58" i="1" s="1"/>
  <c r="E23" i="1"/>
  <c r="E35" i="1"/>
  <c r="H35" i="1" s="1"/>
  <c r="J35" i="1" s="1"/>
  <c r="E55" i="1"/>
  <c r="H55" i="1" s="1"/>
  <c r="J55" i="1" s="1"/>
  <c r="H23" i="1" l="1"/>
  <c r="J23" i="1" s="1"/>
  <c r="E56" i="1"/>
  <c r="E58" i="1" l="1"/>
  <c r="H58" i="1" s="1"/>
  <c r="J58" i="1" s="1"/>
  <c r="H56" i="1"/>
  <c r="J56" i="1" s="1"/>
</calcChain>
</file>

<file path=xl/sharedStrings.xml><?xml version="1.0" encoding="utf-8"?>
<sst xmlns="http://schemas.openxmlformats.org/spreadsheetml/2006/main" count="71" uniqueCount="67">
  <si>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</si>
  <si>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</si>
  <si>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</si>
  <si>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</si>
  <si>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</si>
  <si>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</si>
  <si>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</si>
  <si>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</si>
  <si>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</si>
  <si>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</si>
  <si>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</si>
  <si>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事業活動による収支</t>
  </si>
  <si>
    <t>収入</t>
  </si>
  <si>
    <t>介護保険事業収入</t>
  </si>
  <si>
    <t>補装具製作事業収入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</si>
  <si>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</si>
  <si>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</si>
  <si>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</si>
  <si>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</si>
  <si>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</si>
  <si>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</si>
  <si>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</si>
  <si>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</si>
  <si>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</si>
  <si>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</si>
  <si>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</si>
  <si>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</si>
  <si>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</si>
  <si>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</si>
  <si>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</si>
  <si>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</si>
  <si>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</si>
  <si>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</si>
  <si>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</si>
  <si>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</si>
  <si>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</si>
  <si>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</si>
  <si>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</si>
  <si>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</si>
  <si>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</si>
  <si>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</si>
  <si>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</si>
  <si>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</si>
  <si>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</si>
  <si>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</si>
  <si>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</si>
  <si>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</si>
  <si>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</si>
  <si>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</si>
  <si>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事業区分間長期借入金収入</t>
  </si>
  <si>
    <t>事業区分間長期貸付金回収収入</t>
  </si>
  <si>
    <t>事業区分間繰入金収入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</si>
  <si>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</si>
  <si>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</si>
  <si>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</si>
  <si>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</si>
  <si>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</si>
  <si>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</si>
  <si>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事業区分間長期貸付金支出</t>
  </si>
  <si>
    <t>事業区分間長期借入金返済支出</t>
  </si>
  <si>
    <t>事業区分間繰入金支出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</si>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</sst>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2" xfId="2" applyFont="1" applyFill="1" applyBorder="1" applyAlignment="1">
      <alignment vertical="center"/>
    </xf>
    <xf numFmtId="176" fontId="9" fillId="0" borderId="2" xfId="2" applyNumberFormat="1" applyFont="1" applyFill="1" applyBorder="1" applyAlignment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/>
    </xf>
    <xf numFmtId="176" fontId="9" fillId="0" borderId="3" xfId="2" applyNumberFormat="1" applyFont="1" applyFill="1" applyBorder="1" applyAlignment="1" applyProtection="1">
      <alignment vertical="center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center"/>
    </xf>
    <xf numFmtId="176" fontId="9" fillId="0" borderId="1" xfId="2" applyNumberFormat="1" applyFont="1" applyFill="1" applyBorder="1" applyAlignment="1" applyProtection="1">
      <alignment vertical="center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176" fontId="9" fillId="0" borderId="6" xfId="2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/>
    </xf>
    <xf numFmtId="176" fontId="9" fillId="0" borderId="3" xfId="2" applyNumberFormat="1" applyFont="1" applyFill="1" applyBorder="1" applyAlignment="1" applyProtection="1">
      <alignment vertical="top"/>
      <protection locked="0"/>
    </xf>
    <xf numFmtId="0" fontId="7" fillId="0" borderId="1" xfId="2" applyFont="1" applyFill="1" applyBorder="1" applyAlignment="1">
      <alignment vertical="top"/>
    </xf>
    <xf numFmtId="176" fontId="9" fillId="0" borderId="1" xfId="2" applyNumberFormat="1" applyFont="1" applyFill="1" applyBorder="1" applyAlignment="1" applyProtection="1">
      <alignment vertical="top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showGridLines="0" tabSelected="1" workbookViewId="0"/>
  </sheetViews>
  <sheetFormatPr defaultRowHeight="18.75" x14ac:dyDescent="0.4"/>
  <cols>
    <col min="1" max="3" width="2.875" customWidth="1"/>
    <col min="4" max="4" width="43.75" customWidth="1"/>
    <col min="5" max="10" width="20.75" customWidth="1"/>
  </cols>
  <sheetData>
    <row r="1" spans="2:10" x14ac:dyDescent="0.4">
      <c r="B1" s="1"/>
      <c r="C1" s="1"/>
      <c r="D1" s="1"/>
      <c r="E1" s="1"/>
      <c r="F1" s="1"/>
      <c r="G1" s="1"/>
      <c r="H1" s="1"/>
      <c r="I1" s="1"/>
      <c r="J1" s="1"/>
    </row>
    <row r="2" spans="2:10" ht="21" x14ac:dyDescent="0.4">
      <c r="B2" s="2"/>
      <c r="C2" s="2"/>
      <c r="D2" s="2"/>
      <c r="E2" s="2"/>
      <c r="F2" s="3"/>
      <c r="G2" s="3"/>
      <c r="H2" s="3"/>
      <c r="I2" s="4"/>
      <c r="J2" s="4" t="s">
        <v>0</v>
      </c>
    </row>
    <row r="3" spans="2:10" ht="21" x14ac:dyDescent="0.4"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2:10" x14ac:dyDescent="0.4">
      <c r="B4" s="6"/>
      <c r="C4" s="6"/>
      <c r="D4" s="6"/>
      <c r="E4" s="6"/>
      <c r="F4" s="6"/>
      <c r="G4" s="6"/>
      <c r="H4" s="6"/>
      <c r="I4" s="3"/>
      <c r="J4" s="3"/>
    </row>
    <row r="5" spans="2:10" ht="21" x14ac:dyDescent="0.4">
      <c r="B5" s="7" t="s">
        <v>2</v>
      </c>
      <c r="C5" s="7"/>
      <c r="D5" s="7"/>
      <c r="E5" s="7"/>
      <c r="F5" s="7"/>
      <c r="G5" s="7"/>
      <c r="H5" s="7"/>
      <c r="I5" s="7"/>
      <c r="J5" s="7"/>
    </row>
    <row r="6" spans="2:10" x14ac:dyDescent="0.4">
      <c r="B6" s="8"/>
      <c r="C6" s="8"/>
      <c r="D6" s="8"/>
      <c r="E6" s="8"/>
      <c r="F6" s="8"/>
      <c r="G6" s="8"/>
      <c r="H6" s="3"/>
      <c r="I6" s="3"/>
      <c r="J6" s="8" t="s">
        <v>3</v>
      </c>
    </row>
    <row r="7" spans="2:10" x14ac:dyDescent="0.4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</row>
    <row r="8" spans="2:10" x14ac:dyDescent="0.4">
      <c r="B8" s="11" t="s">
        <v>11</v>
      </c>
      <c r="C8" s="11" t="s">
        <v>12</v>
      </c>
      <c r="D8" s="12" t="s">
        <v>13</v>
      </c>
      <c r="E8" s="13">
        <v>0</v>
      </c>
      <c r="F8" s="13">
        <v>2682570</v>
      </c>
      <c r="G8" s="13">
        <v>0</v>
      </c>
      <c r="H8" s="13">
        <f>E8+F8+G8</f>
        <v>2682570</v>
      </c>
      <c r="I8" s="14"/>
      <c r="J8" s="13">
        <f>H8-I8</f>
        <v>2682570</v>
      </c>
    </row>
    <row r="9" spans="2:10" x14ac:dyDescent="0.4">
      <c r="B9" s="15"/>
      <c r="C9" s="15"/>
      <c r="D9" s="16" t="s">
        <v>14</v>
      </c>
      <c r="E9" s="17">
        <v>255052500</v>
      </c>
      <c r="F9" s="17">
        <v>0</v>
      </c>
      <c r="G9" s="17">
        <v>0</v>
      </c>
      <c r="H9" s="17">
        <f t="shared" ref="H9:H58" si="0">E9+F9+G9</f>
        <v>255052500</v>
      </c>
      <c r="I9" s="18"/>
      <c r="J9" s="17">
        <f t="shared" ref="J9:J58" si="1">H9-I9</f>
        <v>255052500</v>
      </c>
    </row>
    <row r="10" spans="2:10" x14ac:dyDescent="0.4">
      <c r="B10" s="15"/>
      <c r="C10" s="15"/>
      <c r="D10" s="16" t="s">
        <v>15</v>
      </c>
      <c r="E10" s="17">
        <v>0</v>
      </c>
      <c r="F10" s="17">
        <v>0</v>
      </c>
      <c r="G10" s="17">
        <v>0</v>
      </c>
      <c r="H10" s="17">
        <f t="shared" si="0"/>
        <v>0</v>
      </c>
      <c r="I10" s="18"/>
      <c r="J10" s="17">
        <f t="shared" si="1"/>
        <v>0</v>
      </c>
    </row>
    <row r="11" spans="2:10" x14ac:dyDescent="0.4">
      <c r="B11" s="15"/>
      <c r="C11" s="15"/>
      <c r="D11" s="16" t="s">
        <v>16</v>
      </c>
      <c r="E11" s="17">
        <v>120000</v>
      </c>
      <c r="F11" s="17">
        <v>0</v>
      </c>
      <c r="G11" s="17">
        <v>0</v>
      </c>
      <c r="H11" s="17">
        <f t="shared" si="0"/>
        <v>120000</v>
      </c>
      <c r="I11" s="18"/>
      <c r="J11" s="17">
        <f t="shared" si="1"/>
        <v>120000</v>
      </c>
    </row>
    <row r="12" spans="2:10" x14ac:dyDescent="0.4">
      <c r="B12" s="15"/>
      <c r="C12" s="15"/>
      <c r="D12" s="16" t="s">
        <v>17</v>
      </c>
      <c r="E12" s="17">
        <v>188066</v>
      </c>
      <c r="F12" s="17">
        <v>5</v>
      </c>
      <c r="G12" s="17">
        <v>0</v>
      </c>
      <c r="H12" s="17">
        <f t="shared" si="0"/>
        <v>188071</v>
      </c>
      <c r="I12" s="18"/>
      <c r="J12" s="17">
        <f t="shared" si="1"/>
        <v>188071</v>
      </c>
    </row>
    <row r="13" spans="2:10" x14ac:dyDescent="0.4">
      <c r="B13" s="15"/>
      <c r="C13" s="15"/>
      <c r="D13" s="16" t="s">
        <v>18</v>
      </c>
      <c r="E13" s="17">
        <v>560424</v>
      </c>
      <c r="F13" s="17">
        <v>0</v>
      </c>
      <c r="G13" s="17">
        <v>0</v>
      </c>
      <c r="H13" s="17">
        <f t="shared" si="0"/>
        <v>560424</v>
      </c>
      <c r="I13" s="18"/>
      <c r="J13" s="17">
        <f t="shared" si="1"/>
        <v>560424</v>
      </c>
    </row>
    <row r="14" spans="2:10" x14ac:dyDescent="0.4">
      <c r="B14" s="15"/>
      <c r="C14" s="15"/>
      <c r="D14" s="16" t="s">
        <v>19</v>
      </c>
      <c r="E14" s="17">
        <v>0</v>
      </c>
      <c r="F14" s="17">
        <v>0</v>
      </c>
      <c r="G14" s="17">
        <v>0</v>
      </c>
      <c r="H14" s="17">
        <f t="shared" si="0"/>
        <v>0</v>
      </c>
      <c r="I14" s="19"/>
      <c r="J14" s="17">
        <f t="shared" si="1"/>
        <v>0</v>
      </c>
    </row>
    <row r="15" spans="2:10" x14ac:dyDescent="0.4">
      <c r="B15" s="15"/>
      <c r="C15" s="20"/>
      <c r="D15" s="21" t="s">
        <v>20</v>
      </c>
      <c r="E15" s="22">
        <f>+E8+E9+E10+E11+E12+E13+E14</f>
        <v>255920990</v>
      </c>
      <c r="F15" s="22">
        <f>+F8+F9+F10+F11+F12+F13+F14</f>
        <v>2682575</v>
      </c>
      <c r="G15" s="22">
        <f>+G8+G9+G10+G11+G12+G13+G14</f>
        <v>0</v>
      </c>
      <c r="H15" s="22">
        <f t="shared" si="0"/>
        <v>258603565</v>
      </c>
      <c r="I15" s="23">
        <f>+I8+I9+I10+I11+I12+I13+I14</f>
        <v>0</v>
      </c>
      <c r="J15" s="22">
        <f t="shared" si="1"/>
        <v>258603565</v>
      </c>
    </row>
    <row r="16" spans="2:10" x14ac:dyDescent="0.4">
      <c r="B16" s="15"/>
      <c r="C16" s="11" t="s">
        <v>21</v>
      </c>
      <c r="D16" s="16" t="s">
        <v>22</v>
      </c>
      <c r="E16" s="17">
        <v>112418309</v>
      </c>
      <c r="F16" s="17">
        <v>2553794</v>
      </c>
      <c r="G16" s="17">
        <v>0</v>
      </c>
      <c r="H16" s="17">
        <f t="shared" si="0"/>
        <v>114972103</v>
      </c>
      <c r="I16" s="14"/>
      <c r="J16" s="17">
        <f t="shared" si="1"/>
        <v>114972103</v>
      </c>
    </row>
    <row r="17" spans="2:10" x14ac:dyDescent="0.4">
      <c r="B17" s="15"/>
      <c r="C17" s="15"/>
      <c r="D17" s="16" t="s">
        <v>23</v>
      </c>
      <c r="E17" s="17">
        <v>97174794</v>
      </c>
      <c r="F17" s="17">
        <v>0</v>
      </c>
      <c r="G17" s="17">
        <v>0</v>
      </c>
      <c r="H17" s="17">
        <f t="shared" si="0"/>
        <v>97174794</v>
      </c>
      <c r="I17" s="18"/>
      <c r="J17" s="17">
        <f t="shared" si="1"/>
        <v>97174794</v>
      </c>
    </row>
    <row r="18" spans="2:10" x14ac:dyDescent="0.4">
      <c r="B18" s="15"/>
      <c r="C18" s="15"/>
      <c r="D18" s="16" t="s">
        <v>24</v>
      </c>
      <c r="E18" s="17">
        <v>32847719</v>
      </c>
      <c r="F18" s="17">
        <v>187121</v>
      </c>
      <c r="G18" s="17">
        <v>0</v>
      </c>
      <c r="H18" s="17">
        <f t="shared" si="0"/>
        <v>33034840</v>
      </c>
      <c r="I18" s="18"/>
      <c r="J18" s="17">
        <f t="shared" si="1"/>
        <v>33034840</v>
      </c>
    </row>
    <row r="19" spans="2:10" x14ac:dyDescent="0.4">
      <c r="B19" s="15"/>
      <c r="C19" s="15"/>
      <c r="D19" s="16" t="s">
        <v>25</v>
      </c>
      <c r="E19" s="17">
        <v>0</v>
      </c>
      <c r="F19" s="17">
        <v>0</v>
      </c>
      <c r="G19" s="17">
        <v>0</v>
      </c>
      <c r="H19" s="17">
        <f t="shared" si="0"/>
        <v>0</v>
      </c>
      <c r="I19" s="18"/>
      <c r="J19" s="17">
        <f t="shared" si="1"/>
        <v>0</v>
      </c>
    </row>
    <row r="20" spans="2:10" x14ac:dyDescent="0.4">
      <c r="B20" s="15"/>
      <c r="C20" s="15"/>
      <c r="D20" s="16" t="s">
        <v>26</v>
      </c>
      <c r="E20" s="17">
        <v>0</v>
      </c>
      <c r="F20" s="17">
        <v>0</v>
      </c>
      <c r="G20" s="17">
        <v>0</v>
      </c>
      <c r="H20" s="17">
        <f t="shared" si="0"/>
        <v>0</v>
      </c>
      <c r="I20" s="18"/>
      <c r="J20" s="17">
        <f t="shared" si="1"/>
        <v>0</v>
      </c>
    </row>
    <row r="21" spans="2:10" x14ac:dyDescent="0.4">
      <c r="B21" s="15"/>
      <c r="C21" s="15"/>
      <c r="D21" s="16" t="s">
        <v>27</v>
      </c>
      <c r="E21" s="17">
        <v>0</v>
      </c>
      <c r="F21" s="17">
        <v>0</v>
      </c>
      <c r="G21" s="17">
        <v>0</v>
      </c>
      <c r="H21" s="17">
        <f t="shared" si="0"/>
        <v>0</v>
      </c>
      <c r="I21" s="19"/>
      <c r="J21" s="17">
        <f t="shared" si="1"/>
        <v>0</v>
      </c>
    </row>
    <row r="22" spans="2:10" x14ac:dyDescent="0.4">
      <c r="B22" s="15"/>
      <c r="C22" s="20"/>
      <c r="D22" s="21" t="s">
        <v>28</v>
      </c>
      <c r="E22" s="22">
        <f>+E16+E17+E18+E19+E20+E21</f>
        <v>242440822</v>
      </c>
      <c r="F22" s="22">
        <f>+F16+F17+F18+F19+F20+F21</f>
        <v>2740915</v>
      </c>
      <c r="G22" s="22">
        <f>+G16+G17+G18+G19+G20+G21</f>
        <v>0</v>
      </c>
      <c r="H22" s="22">
        <f t="shared" si="0"/>
        <v>245181737</v>
      </c>
      <c r="I22" s="23">
        <f>+I16+I17+I18+I19+I20+I21</f>
        <v>0</v>
      </c>
      <c r="J22" s="22">
        <f t="shared" si="1"/>
        <v>245181737</v>
      </c>
    </row>
    <row r="23" spans="2:10" x14ac:dyDescent="0.4">
      <c r="B23" s="20"/>
      <c r="C23" s="24" t="s">
        <v>29</v>
      </c>
      <c r="D23" s="25"/>
      <c r="E23" s="26">
        <f xml:space="preserve"> +E15 - E22</f>
        <v>13480168</v>
      </c>
      <c r="F23" s="26">
        <f xml:space="preserve"> +F15 - F22</f>
        <v>-58340</v>
      </c>
      <c r="G23" s="26">
        <f xml:space="preserve"> +G15 - G22</f>
        <v>0</v>
      </c>
      <c r="H23" s="26">
        <f t="shared" si="0"/>
        <v>13421828</v>
      </c>
      <c r="I23" s="23">
        <f xml:space="preserve"> +I15 - I22</f>
        <v>0</v>
      </c>
      <c r="J23" s="26">
        <f t="shared" si="1"/>
        <v>13421828</v>
      </c>
    </row>
    <row r="24" spans="2:10" x14ac:dyDescent="0.4">
      <c r="B24" s="11" t="s">
        <v>30</v>
      </c>
      <c r="C24" s="11" t="s">
        <v>12</v>
      </c>
      <c r="D24" s="16" t="s">
        <v>31</v>
      </c>
      <c r="E24" s="17">
        <v>1360000</v>
      </c>
      <c r="F24" s="17">
        <v>0</v>
      </c>
      <c r="G24" s="17">
        <v>0</v>
      </c>
      <c r="H24" s="17">
        <f t="shared" si="0"/>
        <v>1360000</v>
      </c>
      <c r="I24" s="14"/>
      <c r="J24" s="17">
        <f t="shared" si="1"/>
        <v>1360000</v>
      </c>
    </row>
    <row r="25" spans="2:10" x14ac:dyDescent="0.4">
      <c r="B25" s="15"/>
      <c r="C25" s="15"/>
      <c r="D25" s="16" t="s">
        <v>32</v>
      </c>
      <c r="E25" s="17">
        <v>0</v>
      </c>
      <c r="F25" s="17">
        <v>0</v>
      </c>
      <c r="G25" s="17">
        <v>0</v>
      </c>
      <c r="H25" s="17">
        <f t="shared" si="0"/>
        <v>0</v>
      </c>
      <c r="I25" s="18"/>
      <c r="J25" s="17">
        <f t="shared" si="1"/>
        <v>0</v>
      </c>
    </row>
    <row r="26" spans="2:10" x14ac:dyDescent="0.4">
      <c r="B26" s="15"/>
      <c r="C26" s="15"/>
      <c r="D26" s="16" t="s">
        <v>33</v>
      </c>
      <c r="E26" s="17">
        <v>0</v>
      </c>
      <c r="F26" s="17">
        <v>0</v>
      </c>
      <c r="G26" s="17">
        <v>0</v>
      </c>
      <c r="H26" s="17">
        <f t="shared" si="0"/>
        <v>0</v>
      </c>
      <c r="I26" s="18"/>
      <c r="J26" s="17">
        <f t="shared" si="1"/>
        <v>0</v>
      </c>
    </row>
    <row r="27" spans="2:10" x14ac:dyDescent="0.4">
      <c r="B27" s="15"/>
      <c r="C27" s="15"/>
      <c r="D27" s="16" t="s">
        <v>34</v>
      </c>
      <c r="E27" s="17">
        <v>0</v>
      </c>
      <c r="F27" s="17">
        <v>0</v>
      </c>
      <c r="G27" s="17">
        <v>0</v>
      </c>
      <c r="H27" s="17">
        <f t="shared" si="0"/>
        <v>0</v>
      </c>
      <c r="I27" s="18"/>
      <c r="J27" s="17">
        <f t="shared" si="1"/>
        <v>0</v>
      </c>
    </row>
    <row r="28" spans="2:10" x14ac:dyDescent="0.4">
      <c r="B28" s="15"/>
      <c r="C28" s="15"/>
      <c r="D28" s="16" t="s">
        <v>35</v>
      </c>
      <c r="E28" s="17">
        <v>0</v>
      </c>
      <c r="F28" s="17">
        <v>0</v>
      </c>
      <c r="G28" s="17">
        <v>0</v>
      </c>
      <c r="H28" s="17">
        <f t="shared" si="0"/>
        <v>0</v>
      </c>
      <c r="I28" s="19"/>
      <c r="J28" s="17">
        <f t="shared" si="1"/>
        <v>0</v>
      </c>
    </row>
    <row r="29" spans="2:10" x14ac:dyDescent="0.4">
      <c r="B29" s="15"/>
      <c r="C29" s="20"/>
      <c r="D29" s="21" t="s">
        <v>36</v>
      </c>
      <c r="E29" s="22">
        <f>+E24+E25+E26+E27+E28</f>
        <v>1360000</v>
      </c>
      <c r="F29" s="22">
        <f>+F24+F25+F26+F27+F28</f>
        <v>0</v>
      </c>
      <c r="G29" s="22">
        <f>+G24+G25+G26+G27+G28</f>
        <v>0</v>
      </c>
      <c r="H29" s="22">
        <f t="shared" si="0"/>
        <v>1360000</v>
      </c>
      <c r="I29" s="23">
        <f>+I24+I25+I26+I27+I28</f>
        <v>0</v>
      </c>
      <c r="J29" s="22">
        <f t="shared" si="1"/>
        <v>1360000</v>
      </c>
    </row>
    <row r="30" spans="2:10" x14ac:dyDescent="0.4">
      <c r="B30" s="15"/>
      <c r="C30" s="11" t="s">
        <v>21</v>
      </c>
      <c r="D30" s="16" t="s">
        <v>37</v>
      </c>
      <c r="E30" s="17">
        <v>0</v>
      </c>
      <c r="F30" s="17">
        <v>0</v>
      </c>
      <c r="G30" s="17">
        <v>0</v>
      </c>
      <c r="H30" s="17">
        <f t="shared" si="0"/>
        <v>0</v>
      </c>
      <c r="I30" s="14"/>
      <c r="J30" s="17">
        <f t="shared" si="1"/>
        <v>0</v>
      </c>
    </row>
    <row r="31" spans="2:10" x14ac:dyDescent="0.4">
      <c r="B31" s="15"/>
      <c r="C31" s="15"/>
      <c r="D31" s="16" t="s">
        <v>38</v>
      </c>
      <c r="E31" s="17">
        <v>26404581</v>
      </c>
      <c r="F31" s="17">
        <v>0</v>
      </c>
      <c r="G31" s="17">
        <v>0</v>
      </c>
      <c r="H31" s="17">
        <f t="shared" si="0"/>
        <v>26404581</v>
      </c>
      <c r="I31" s="18"/>
      <c r="J31" s="17">
        <f t="shared" si="1"/>
        <v>26404581</v>
      </c>
    </row>
    <row r="32" spans="2:10" x14ac:dyDescent="0.4">
      <c r="B32" s="15"/>
      <c r="C32" s="15"/>
      <c r="D32" s="16" t="s">
        <v>39</v>
      </c>
      <c r="E32" s="17">
        <v>0</v>
      </c>
      <c r="F32" s="17">
        <v>0</v>
      </c>
      <c r="G32" s="17">
        <v>0</v>
      </c>
      <c r="H32" s="17">
        <f t="shared" si="0"/>
        <v>0</v>
      </c>
      <c r="I32" s="18"/>
      <c r="J32" s="17">
        <f t="shared" si="1"/>
        <v>0</v>
      </c>
    </row>
    <row r="33" spans="2:10" x14ac:dyDescent="0.4">
      <c r="B33" s="15"/>
      <c r="C33" s="15"/>
      <c r="D33" s="16" t="s">
        <v>40</v>
      </c>
      <c r="E33" s="17">
        <v>0</v>
      </c>
      <c r="F33" s="17">
        <v>0</v>
      </c>
      <c r="G33" s="17">
        <v>0</v>
      </c>
      <c r="H33" s="17">
        <f t="shared" si="0"/>
        <v>0</v>
      </c>
      <c r="I33" s="19"/>
      <c r="J33" s="17">
        <f t="shared" si="1"/>
        <v>0</v>
      </c>
    </row>
    <row r="34" spans="2:10" x14ac:dyDescent="0.4">
      <c r="B34" s="15"/>
      <c r="C34" s="20"/>
      <c r="D34" s="21" t="s">
        <v>41</v>
      </c>
      <c r="E34" s="22">
        <f>+E30+E31+E32+E33</f>
        <v>26404581</v>
      </c>
      <c r="F34" s="22">
        <f>+F30+F31+F32+F33</f>
        <v>0</v>
      </c>
      <c r="G34" s="22">
        <f>+G30+G31+G32+G33</f>
        <v>0</v>
      </c>
      <c r="H34" s="22">
        <f t="shared" si="0"/>
        <v>26404581</v>
      </c>
      <c r="I34" s="23">
        <f>+I30+I31+I32+I33</f>
        <v>0</v>
      </c>
      <c r="J34" s="22">
        <f t="shared" si="1"/>
        <v>26404581</v>
      </c>
    </row>
    <row r="35" spans="2:10" x14ac:dyDescent="0.4">
      <c r="B35" s="20"/>
      <c r="C35" s="27" t="s">
        <v>42</v>
      </c>
      <c r="D35" s="25"/>
      <c r="E35" s="26">
        <f xml:space="preserve"> +E29 - E34</f>
        <v>-25044581</v>
      </c>
      <c r="F35" s="26">
        <f xml:space="preserve"> +F29 - F34</f>
        <v>0</v>
      </c>
      <c r="G35" s="26">
        <f xml:space="preserve"> +G29 - G34</f>
        <v>0</v>
      </c>
      <c r="H35" s="26">
        <f t="shared" si="0"/>
        <v>-25044581</v>
      </c>
      <c r="I35" s="23">
        <f xml:space="preserve"> +I29 - I34</f>
        <v>0</v>
      </c>
      <c r="J35" s="26">
        <f t="shared" si="1"/>
        <v>-25044581</v>
      </c>
    </row>
    <row r="36" spans="2:10" x14ac:dyDescent="0.4">
      <c r="B36" s="11" t="s">
        <v>43</v>
      </c>
      <c r="C36" s="11" t="s">
        <v>12</v>
      </c>
      <c r="D36" s="16" t="s">
        <v>44</v>
      </c>
      <c r="E36" s="17">
        <v>0</v>
      </c>
      <c r="F36" s="17">
        <v>0</v>
      </c>
      <c r="G36" s="17">
        <v>0</v>
      </c>
      <c r="H36" s="17">
        <f t="shared" si="0"/>
        <v>0</v>
      </c>
      <c r="I36" s="14"/>
      <c r="J36" s="17">
        <f t="shared" si="1"/>
        <v>0</v>
      </c>
    </row>
    <row r="37" spans="2:10" x14ac:dyDescent="0.4">
      <c r="B37" s="15"/>
      <c r="C37" s="15"/>
      <c r="D37" s="16" t="s">
        <v>45</v>
      </c>
      <c r="E37" s="17">
        <v>0</v>
      </c>
      <c r="F37" s="17">
        <v>0</v>
      </c>
      <c r="G37" s="17">
        <v>0</v>
      </c>
      <c r="H37" s="17">
        <f t="shared" si="0"/>
        <v>0</v>
      </c>
      <c r="I37" s="18"/>
      <c r="J37" s="17">
        <f t="shared" si="1"/>
        <v>0</v>
      </c>
    </row>
    <row r="38" spans="2:10" x14ac:dyDescent="0.4">
      <c r="B38" s="15"/>
      <c r="C38" s="15"/>
      <c r="D38" s="16" t="s">
        <v>46</v>
      </c>
      <c r="E38" s="17">
        <v>0</v>
      </c>
      <c r="F38" s="17">
        <v>0</v>
      </c>
      <c r="G38" s="17">
        <v>0</v>
      </c>
      <c r="H38" s="17">
        <f t="shared" si="0"/>
        <v>0</v>
      </c>
      <c r="I38" s="18"/>
      <c r="J38" s="17">
        <f t="shared" si="1"/>
        <v>0</v>
      </c>
    </row>
    <row r="39" spans="2:10" x14ac:dyDescent="0.4">
      <c r="B39" s="15"/>
      <c r="C39" s="15"/>
      <c r="D39" s="16" t="s">
        <v>47</v>
      </c>
      <c r="E39" s="17">
        <v>0</v>
      </c>
      <c r="F39" s="17">
        <v>0</v>
      </c>
      <c r="G39" s="17">
        <v>0</v>
      </c>
      <c r="H39" s="17">
        <f t="shared" si="0"/>
        <v>0</v>
      </c>
      <c r="I39" s="18"/>
      <c r="J39" s="17">
        <f t="shared" si="1"/>
        <v>0</v>
      </c>
    </row>
    <row r="40" spans="2:10" x14ac:dyDescent="0.4">
      <c r="B40" s="15"/>
      <c r="C40" s="15"/>
      <c r="D40" s="16" t="s">
        <v>48</v>
      </c>
      <c r="E40" s="17">
        <v>9000000</v>
      </c>
      <c r="F40" s="17">
        <v>0</v>
      </c>
      <c r="G40" s="17">
        <v>0</v>
      </c>
      <c r="H40" s="17">
        <f t="shared" si="0"/>
        <v>9000000</v>
      </c>
      <c r="I40" s="18"/>
      <c r="J40" s="17">
        <f t="shared" si="1"/>
        <v>9000000</v>
      </c>
    </row>
    <row r="41" spans="2:10" x14ac:dyDescent="0.4">
      <c r="B41" s="15"/>
      <c r="C41" s="15"/>
      <c r="D41" s="16" t="s">
        <v>49</v>
      </c>
      <c r="E41" s="17">
        <v>0</v>
      </c>
      <c r="F41" s="17">
        <v>0</v>
      </c>
      <c r="G41" s="17">
        <v>0</v>
      </c>
      <c r="H41" s="17">
        <f t="shared" si="0"/>
        <v>0</v>
      </c>
      <c r="I41" s="18"/>
      <c r="J41" s="17">
        <f t="shared" si="1"/>
        <v>0</v>
      </c>
    </row>
    <row r="42" spans="2:10" x14ac:dyDescent="0.4">
      <c r="B42" s="15"/>
      <c r="C42" s="15"/>
      <c r="D42" s="16" t="s">
        <v>50</v>
      </c>
      <c r="E42" s="17">
        <v>0</v>
      </c>
      <c r="F42" s="17">
        <v>0</v>
      </c>
      <c r="G42" s="17">
        <v>0</v>
      </c>
      <c r="H42" s="17">
        <f t="shared" si="0"/>
        <v>0</v>
      </c>
      <c r="I42" s="18"/>
      <c r="J42" s="17">
        <f t="shared" si="1"/>
        <v>0</v>
      </c>
    </row>
    <row r="43" spans="2:10" x14ac:dyDescent="0.4">
      <c r="B43" s="15"/>
      <c r="C43" s="15"/>
      <c r="D43" s="16" t="s">
        <v>51</v>
      </c>
      <c r="E43" s="17">
        <v>0</v>
      </c>
      <c r="F43" s="17">
        <v>0</v>
      </c>
      <c r="G43" s="17">
        <v>0</v>
      </c>
      <c r="H43" s="17">
        <f t="shared" si="0"/>
        <v>0</v>
      </c>
      <c r="I43" s="18"/>
      <c r="J43" s="17">
        <f t="shared" si="1"/>
        <v>0</v>
      </c>
    </row>
    <row r="44" spans="2:10" x14ac:dyDescent="0.4">
      <c r="B44" s="15"/>
      <c r="C44" s="15"/>
      <c r="D44" s="16" t="s">
        <v>52</v>
      </c>
      <c r="E44" s="17">
        <v>423213</v>
      </c>
      <c r="F44" s="17">
        <v>0</v>
      </c>
      <c r="G44" s="17">
        <v>0</v>
      </c>
      <c r="H44" s="17">
        <f t="shared" si="0"/>
        <v>423213</v>
      </c>
      <c r="I44" s="19"/>
      <c r="J44" s="17">
        <f t="shared" si="1"/>
        <v>423213</v>
      </c>
    </row>
    <row r="45" spans="2:10" x14ac:dyDescent="0.4">
      <c r="B45" s="15"/>
      <c r="C45" s="20"/>
      <c r="D45" s="21" t="s">
        <v>53</v>
      </c>
      <c r="E45" s="22">
        <f>+E36+E37+E38+E39+E40+E41+E42+E43+E44</f>
        <v>9423213</v>
      </c>
      <c r="F45" s="22">
        <f>+F36+F37+F38+F39+F40+F41+F42+F43+F44</f>
        <v>0</v>
      </c>
      <c r="G45" s="22">
        <f>+G36+G37+G38+G39+G40+G41+G42+G43+G44</f>
        <v>0</v>
      </c>
      <c r="H45" s="22">
        <f t="shared" si="0"/>
        <v>9423213</v>
      </c>
      <c r="I45" s="23">
        <f>+I36+I37+I38+I39+I40+I41+I42+I43+I44</f>
        <v>0</v>
      </c>
      <c r="J45" s="22">
        <f t="shared" si="1"/>
        <v>9423213</v>
      </c>
    </row>
    <row r="46" spans="2:10" x14ac:dyDescent="0.4">
      <c r="B46" s="15"/>
      <c r="C46" s="11" t="s">
        <v>21</v>
      </c>
      <c r="D46" s="16" t="s">
        <v>54</v>
      </c>
      <c r="E46" s="17">
        <v>0</v>
      </c>
      <c r="F46" s="17">
        <v>0</v>
      </c>
      <c r="G46" s="17">
        <v>0</v>
      </c>
      <c r="H46" s="17">
        <f t="shared" si="0"/>
        <v>0</v>
      </c>
      <c r="I46" s="14"/>
      <c r="J46" s="17">
        <f t="shared" si="1"/>
        <v>0</v>
      </c>
    </row>
    <row r="47" spans="2:10" x14ac:dyDescent="0.4">
      <c r="B47" s="15"/>
      <c r="C47" s="15"/>
      <c r="D47" s="16" t="s">
        <v>55</v>
      </c>
      <c r="E47" s="17">
        <v>0</v>
      </c>
      <c r="F47" s="17">
        <v>0</v>
      </c>
      <c r="G47" s="17">
        <v>0</v>
      </c>
      <c r="H47" s="17">
        <f t="shared" si="0"/>
        <v>0</v>
      </c>
      <c r="I47" s="18"/>
      <c r="J47" s="17">
        <f t="shared" si="1"/>
        <v>0</v>
      </c>
    </row>
    <row r="48" spans="2:10" x14ac:dyDescent="0.4">
      <c r="B48" s="15"/>
      <c r="C48" s="15"/>
      <c r="D48" s="16" t="s">
        <v>56</v>
      </c>
      <c r="E48" s="17">
        <v>0</v>
      </c>
      <c r="F48" s="17">
        <v>0</v>
      </c>
      <c r="G48" s="17">
        <v>0</v>
      </c>
      <c r="H48" s="17">
        <f t="shared" si="0"/>
        <v>0</v>
      </c>
      <c r="I48" s="18"/>
      <c r="J48" s="17">
        <f t="shared" si="1"/>
        <v>0</v>
      </c>
    </row>
    <row r="49" spans="2:10" x14ac:dyDescent="0.4">
      <c r="B49" s="15"/>
      <c r="C49" s="15"/>
      <c r="D49" s="16" t="s">
        <v>57</v>
      </c>
      <c r="E49" s="17">
        <v>10000000</v>
      </c>
      <c r="F49" s="17">
        <v>0</v>
      </c>
      <c r="G49" s="17">
        <v>0</v>
      </c>
      <c r="H49" s="17">
        <f t="shared" si="0"/>
        <v>10000000</v>
      </c>
      <c r="I49" s="18"/>
      <c r="J49" s="17">
        <f t="shared" si="1"/>
        <v>10000000</v>
      </c>
    </row>
    <row r="50" spans="2:10" x14ac:dyDescent="0.4">
      <c r="B50" s="15"/>
      <c r="C50" s="15"/>
      <c r="D50" s="16" t="s">
        <v>58</v>
      </c>
      <c r="E50" s="17">
        <v>0</v>
      </c>
      <c r="F50" s="17">
        <v>0</v>
      </c>
      <c r="G50" s="17">
        <v>0</v>
      </c>
      <c r="H50" s="17">
        <f t="shared" si="0"/>
        <v>0</v>
      </c>
      <c r="I50" s="18"/>
      <c r="J50" s="17">
        <f t="shared" si="1"/>
        <v>0</v>
      </c>
    </row>
    <row r="51" spans="2:10" x14ac:dyDescent="0.4">
      <c r="B51" s="15"/>
      <c r="C51" s="15"/>
      <c r="D51" s="16" t="s">
        <v>59</v>
      </c>
      <c r="E51" s="17">
        <v>0</v>
      </c>
      <c r="F51" s="17">
        <v>0</v>
      </c>
      <c r="G51" s="17">
        <v>0</v>
      </c>
      <c r="H51" s="17">
        <f t="shared" si="0"/>
        <v>0</v>
      </c>
      <c r="I51" s="18"/>
      <c r="J51" s="17">
        <f t="shared" si="1"/>
        <v>0</v>
      </c>
    </row>
    <row r="52" spans="2:10" x14ac:dyDescent="0.4">
      <c r="B52" s="15"/>
      <c r="C52" s="15"/>
      <c r="D52" s="28" t="s">
        <v>60</v>
      </c>
      <c r="E52" s="29">
        <v>0</v>
      </c>
      <c r="F52" s="29">
        <v>0</v>
      </c>
      <c r="G52" s="29">
        <v>0</v>
      </c>
      <c r="H52" s="29">
        <f t="shared" si="0"/>
        <v>0</v>
      </c>
      <c r="I52" s="18"/>
      <c r="J52" s="29">
        <f t="shared" si="1"/>
        <v>0</v>
      </c>
    </row>
    <row r="53" spans="2:10" x14ac:dyDescent="0.4">
      <c r="B53" s="15"/>
      <c r="C53" s="15"/>
      <c r="D53" s="28" t="s">
        <v>61</v>
      </c>
      <c r="E53" s="29">
        <v>1425570</v>
      </c>
      <c r="F53" s="29">
        <v>0</v>
      </c>
      <c r="G53" s="29">
        <v>0</v>
      </c>
      <c r="H53" s="29">
        <f t="shared" si="0"/>
        <v>1425570</v>
      </c>
      <c r="I53" s="19"/>
      <c r="J53" s="29">
        <f t="shared" si="1"/>
        <v>1425570</v>
      </c>
    </row>
    <row r="54" spans="2:10" x14ac:dyDescent="0.4">
      <c r="B54" s="15"/>
      <c r="C54" s="20"/>
      <c r="D54" s="30" t="s">
        <v>62</v>
      </c>
      <c r="E54" s="31">
        <f>+E46+E47+E48+E49+E50+E51+E52+E53</f>
        <v>11425570</v>
      </c>
      <c r="F54" s="31">
        <f>+F46+F47+F48+F49+F50+F51+F52+F53</f>
        <v>0</v>
      </c>
      <c r="G54" s="31">
        <f>+G46+G47+G48+G49+G50+G51+G52+G53</f>
        <v>0</v>
      </c>
      <c r="H54" s="31">
        <f t="shared" si="0"/>
        <v>11425570</v>
      </c>
      <c r="I54" s="23">
        <f>+I46+I47+I48+I49+I50+I51+I52+I53</f>
        <v>0</v>
      </c>
      <c r="J54" s="31">
        <f t="shared" si="1"/>
        <v>11425570</v>
      </c>
    </row>
    <row r="55" spans="2:10" x14ac:dyDescent="0.4">
      <c r="B55" s="20"/>
      <c r="C55" s="27" t="s">
        <v>63</v>
      </c>
      <c r="D55" s="25"/>
      <c r="E55" s="26">
        <f xml:space="preserve"> +E45 - E54</f>
        <v>-2002357</v>
      </c>
      <c r="F55" s="26">
        <f xml:space="preserve"> +F45 - F54</f>
        <v>0</v>
      </c>
      <c r="G55" s="26">
        <f xml:space="preserve"> +G45 - G54</f>
        <v>0</v>
      </c>
      <c r="H55" s="26">
        <f t="shared" si="0"/>
        <v>-2002357</v>
      </c>
      <c r="I55" s="23">
        <f xml:space="preserve"> +I45 - I54</f>
        <v>0</v>
      </c>
      <c r="J55" s="26">
        <f t="shared" si="1"/>
        <v>-2002357</v>
      </c>
    </row>
    <row r="56" spans="2:10" x14ac:dyDescent="0.4">
      <c r="B56" s="27" t="s">
        <v>64</v>
      </c>
      <c r="C56" s="24"/>
      <c r="D56" s="25"/>
      <c r="E56" s="26">
        <f xml:space="preserve"> +E23 +E35 +E55</f>
        <v>-13566770</v>
      </c>
      <c r="F56" s="26">
        <f xml:space="preserve"> +F23 +F35 +F55</f>
        <v>-58340</v>
      </c>
      <c r="G56" s="26">
        <f xml:space="preserve"> +G23 +G35 +G55</f>
        <v>0</v>
      </c>
      <c r="H56" s="26">
        <f t="shared" si="0"/>
        <v>-13625110</v>
      </c>
      <c r="I56" s="23">
        <f xml:space="preserve"> +I23 +I35 +I55</f>
        <v>0</v>
      </c>
      <c r="J56" s="26">
        <f t="shared" si="1"/>
        <v>-13625110</v>
      </c>
    </row>
    <row r="57" spans="2:10" x14ac:dyDescent="0.4">
      <c r="B57" s="27" t="s">
        <v>65</v>
      </c>
      <c r="C57" s="24"/>
      <c r="D57" s="25"/>
      <c r="E57" s="26">
        <v>152019093</v>
      </c>
      <c r="F57" s="26">
        <v>183598</v>
      </c>
      <c r="G57" s="26">
        <v>0</v>
      </c>
      <c r="H57" s="26">
        <f t="shared" si="0"/>
        <v>152202691</v>
      </c>
      <c r="I57" s="23">
        <v>0</v>
      </c>
      <c r="J57" s="26">
        <f t="shared" si="1"/>
        <v>152202691</v>
      </c>
    </row>
    <row r="58" spans="2:10" x14ac:dyDescent="0.4">
      <c r="B58" s="27" t="s">
        <v>66</v>
      </c>
      <c r="C58" s="24"/>
      <c r="D58" s="25"/>
      <c r="E58" s="26">
        <f xml:space="preserve"> +E56 +E57</f>
        <v>138452323</v>
      </c>
      <c r="F58" s="26">
        <f xml:space="preserve"> +F56 +F57</f>
        <v>125258</v>
      </c>
      <c r="G58" s="26">
        <f xml:space="preserve"> +G56 +G57</f>
        <v>0</v>
      </c>
      <c r="H58" s="26">
        <f t="shared" si="0"/>
        <v>138577581</v>
      </c>
      <c r="I58" s="23">
        <f xml:space="preserve"> +I56 +I57</f>
        <v>0</v>
      </c>
      <c r="J58" s="26">
        <f t="shared" si="1"/>
        <v>138577581</v>
      </c>
    </row>
  </sheetData>
  <mergeCells count="12">
    <mergeCell ref="B24:B35"/>
    <mergeCell ref="C24:C29"/>
    <mergeCell ref="C30:C34"/>
    <mergeCell ref="B36:B55"/>
    <mergeCell ref="C36:C45"/>
    <mergeCell ref="C46:C54"/>
    <mergeCell ref="B3:J3"/>
    <mergeCell ref="B5:J5"/>
    <mergeCell ref="B7:D7"/>
    <mergeCell ref="B8:B23"/>
    <mergeCell ref="C8:C15"/>
    <mergeCell ref="C16:C22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第一号第二様式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2017-06-14T08:06:43Z</dcterms:created>
  <dcterms:modified xsi:type="dcterms:W3CDTF">2017-06-14T08:06:44Z</dcterms:modified>
</cp:coreProperties>
</file>